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11760" activeTab="0"/>
  </bookViews>
  <sheets>
    <sheet name="Смета" sheetId="1" r:id="rId1"/>
    <sheet name="КС-2" sheetId="2" r:id="rId2"/>
    <sheet name="КС-3" sheetId="3" r:id="rId3"/>
  </sheets>
  <definedNames/>
  <calcPr fullCalcOnLoad="1"/>
</workbook>
</file>

<file path=xl/sharedStrings.xml><?xml version="1.0" encoding="utf-8"?>
<sst xmlns="http://schemas.openxmlformats.org/spreadsheetml/2006/main" count="187" uniqueCount="113">
  <si>
    <t>Унифицированная форма № КС-2
Утверждена постановлением  Госкомстата России
от 11.11.99 № 100</t>
  </si>
  <si>
    <t>Код</t>
  </si>
  <si>
    <t>Форма по ОКУД</t>
  </si>
  <si>
    <t>Инвестор</t>
  </si>
  <si>
    <t xml:space="preserve">     По ОКПО</t>
  </si>
  <si>
    <t>(организация, адрес, телефон, факс)</t>
  </si>
  <si>
    <t>(наименование, адрес)</t>
  </si>
  <si>
    <t>Вид деятельности по ОКДП</t>
  </si>
  <si>
    <t>Договор подряда (контракт)</t>
  </si>
  <si>
    <t>номер</t>
  </si>
  <si>
    <t>дата</t>
  </si>
  <si>
    <t xml:space="preserve">Вид операции   </t>
  </si>
  <si>
    <t>Номер документа</t>
  </si>
  <si>
    <t>Дата составления</t>
  </si>
  <si>
    <t>Отчетный период</t>
  </si>
  <si>
    <t>АКТ</t>
  </si>
  <si>
    <t>О ПРИЕМКЕ ВЫПОЛНЕННЫХ РАБОТ</t>
  </si>
  <si>
    <t xml:space="preserve">Сметная (договорная) стоимость в соответствии с договором подряда (субподряда)     </t>
  </si>
  <si>
    <t>Номер</t>
  </si>
  <si>
    <t>Наименование работ</t>
  </si>
  <si>
    <t>Номер
единичной расценки</t>
  </si>
  <si>
    <t>Единица
измерения</t>
  </si>
  <si>
    <t>Выполнено работ</t>
  </si>
  <si>
    <t>по порядку</t>
  </si>
  <si>
    <t>позиции по смете</t>
  </si>
  <si>
    <t>количество</t>
  </si>
  <si>
    <t>цена за 
единицу,
руб.</t>
  </si>
  <si>
    <t>стоимость, руб.</t>
  </si>
  <si>
    <t>1</t>
  </si>
  <si>
    <t>2</t>
  </si>
  <si>
    <t>3</t>
  </si>
  <si>
    <t>4</t>
  </si>
  <si>
    <t>5</t>
  </si>
  <si>
    <t>6</t>
  </si>
  <si>
    <t>7</t>
  </si>
  <si>
    <t>8</t>
  </si>
  <si>
    <t>договорн.</t>
  </si>
  <si>
    <t>9</t>
  </si>
  <si>
    <t>Сдал</t>
  </si>
  <si>
    <t xml:space="preserve">Генеральный директор </t>
  </si>
  <si>
    <t>Должность визирующего лица от Подрядчика</t>
  </si>
  <si>
    <t>Подпись</t>
  </si>
  <si>
    <t>расшифровка подписи</t>
  </si>
  <si>
    <t>М.П.</t>
  </si>
  <si>
    <t>Принял</t>
  </si>
  <si>
    <t>Генеральный директор</t>
  </si>
  <si>
    <t>Унифицированная форма № КС-3
Утверждена постановлением  Госкомстата России
от 11.11.99 № 100</t>
  </si>
  <si>
    <t xml:space="preserve">Заказчик (Генподрядчик) </t>
  </si>
  <si>
    <t>Подрядчик (Субподрядчик)</t>
  </si>
  <si>
    <t xml:space="preserve">Стройка: </t>
  </si>
  <si>
    <t>ДОГОВОР ПОДРЯДА</t>
  </si>
  <si>
    <t>с</t>
  </si>
  <si>
    <t>по</t>
  </si>
  <si>
    <t>СПРАВКА</t>
  </si>
  <si>
    <t>О СТОИМОСТИ ВЫПОЛНЕННЫХ РАБОТ И ЗАТРАТ</t>
  </si>
  <si>
    <t>Номер по порядку</t>
  </si>
  <si>
    <t>Наименование пусковых комплексов, этапов, объектов, видов выполненных работ, оборудования, затрат</t>
  </si>
  <si>
    <t>Стоимость выполненных работ и затрат,
руб.</t>
  </si>
  <si>
    <t>с начала проведения работ</t>
  </si>
  <si>
    <t>с начала года</t>
  </si>
  <si>
    <t>в том числе за отчетный период</t>
  </si>
  <si>
    <t xml:space="preserve">Итого: </t>
  </si>
  <si>
    <t xml:space="preserve">Должность визирующего лица </t>
  </si>
  <si>
    <t>Должность визирующего лица</t>
  </si>
  <si>
    <t xml:space="preserve">                                                                   (наименование, адрес)</t>
  </si>
  <si>
    <t>Согласовано</t>
  </si>
  <si>
    <t>Утверждаю</t>
  </si>
  <si>
    <t>"Подрядчик"</t>
  </si>
  <si>
    <t>"Заказчик"</t>
  </si>
  <si>
    <t>СМЕТА</t>
  </si>
  <si>
    <t>Номер п/п</t>
  </si>
  <si>
    <t>Наименование работ и затрат</t>
  </si>
  <si>
    <t>Ед. изм.</t>
  </si>
  <si>
    <t>Кол-во</t>
  </si>
  <si>
    <t>Стоимость единицы, руб</t>
  </si>
  <si>
    <t>Общая стоимость, руб</t>
  </si>
  <si>
    <t>в т.ч.:</t>
  </si>
  <si>
    <t>Всего</t>
  </si>
  <si>
    <t xml:space="preserve">Стоимость работ   </t>
  </si>
  <si>
    <t xml:space="preserve">Стоимость материала  </t>
  </si>
  <si>
    <t>Стоимость работ</t>
  </si>
  <si>
    <t>Стоимость материала</t>
  </si>
  <si>
    <t xml:space="preserve">Итого работы: </t>
  </si>
  <si>
    <t xml:space="preserve">Всего по смете </t>
  </si>
  <si>
    <t>Составил</t>
  </si>
  <si>
    <t>должность,подпись(инициалы,фамилия)</t>
  </si>
  <si>
    <t>Проверил</t>
  </si>
  <si>
    <t>______________________________  (     )</t>
  </si>
  <si>
    <t>______________________________  (    )</t>
  </si>
  <si>
    <t xml:space="preserve">Смета составлена в ценах на: </t>
  </si>
  <si>
    <t>на оказание услуги по договору №</t>
  </si>
  <si>
    <t>м2</t>
  </si>
  <si>
    <t xml:space="preserve">Сумма НДС: </t>
  </si>
  <si>
    <t xml:space="preserve">Итого с НДС: </t>
  </si>
  <si>
    <t>Срок выполнения работ:</t>
  </si>
  <si>
    <t>Наименование объекта:</t>
  </si>
  <si>
    <t>Срезка строповочных петель</t>
  </si>
  <si>
    <t>шт.</t>
  </si>
  <si>
    <t>Подготовка поверхности, вскрытие битумной мастикой</t>
  </si>
  <si>
    <t>Устройство гидроизоляции Технониколь (в 2 слоя)</t>
  </si>
  <si>
    <t>Итого по смете</t>
  </si>
  <si>
    <t xml:space="preserve">Всего выполнено работ: </t>
  </si>
  <si>
    <t>Сумма НДС:</t>
  </si>
  <si>
    <t>Всего к оплате:</t>
  </si>
  <si>
    <t>Выполненные работы по договору № от</t>
  </si>
  <si>
    <t>Разборка кровли</t>
  </si>
  <si>
    <t>Вывоз мусора</t>
  </si>
  <si>
    <t>м3</t>
  </si>
  <si>
    <t>Ремонт кровли приямков</t>
  </si>
  <si>
    <t>Итого по разделу Ремонт кровли приямков</t>
  </si>
  <si>
    <t>Устройство цементно-песчаной стяжки</t>
  </si>
  <si>
    <t>Подъем материалов</t>
  </si>
  <si>
    <t>усл.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</si>
</sst>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42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43" fontId="2" fillId="0" borderId="10" xfId="58" applyFont="1" applyBorder="1" applyAlignment="1">
      <alignment horizontal="center" vertical="center" wrapText="1"/>
    </xf>
    <xf numFmtId="43" fontId="1" fillId="0" borderId="10" xfId="0" applyNumberFormat="1" applyFont="1" applyBorder="1" applyAlignment="1">
      <alignment vertical="center" wrapText="1"/>
    </xf>
    <xf numFmtId="43" fontId="2" fillId="0" borderId="10" xfId="58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43" fontId="1" fillId="0" borderId="12" xfId="0" applyNumberFormat="1" applyFont="1" applyBorder="1" applyAlignment="1">
      <alignment horizontal="center" vertical="center"/>
    </xf>
    <xf numFmtId="43" fontId="1" fillId="0" borderId="13" xfId="0" applyNumberFormat="1" applyFont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3" fontId="1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0" fillId="0" borderId="15" xfId="0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11" xfId="0" applyFont="1" applyBorder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43" fontId="2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0" fillId="0" borderId="0" xfId="0" applyAlignment="1">
      <alignment horizontal="right"/>
    </xf>
    <xf numFmtId="43" fontId="0" fillId="0" borderId="11" xfId="58" applyFont="1" applyBorder="1" applyAlignment="1">
      <alignment horizontal="center"/>
    </xf>
    <xf numFmtId="0" fontId="7" fillId="0" borderId="0" xfId="0" applyFont="1" applyAlignment="1">
      <alignment horizontal="right"/>
    </xf>
    <xf numFmtId="4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3" fontId="1" fillId="0" borderId="10" xfId="58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3" fontId="1" fillId="0" borderId="12" xfId="58" applyFont="1" applyBorder="1" applyAlignment="1">
      <alignment horizontal="center" vertical="center"/>
    </xf>
    <xf numFmtId="43" fontId="1" fillId="0" borderId="13" xfId="58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H25" sqref="H25"/>
    </sheetView>
  </sheetViews>
  <sheetFormatPr defaultColWidth="8.875" defaultRowHeight="12.75"/>
  <cols>
    <col min="1" max="1" width="9.125" style="0" customWidth="1"/>
    <col min="2" max="2" width="43.00390625" style="0" customWidth="1"/>
    <col min="3" max="3" width="9.125" style="0" customWidth="1"/>
    <col min="4" max="4" width="7.875" style="0" customWidth="1"/>
    <col min="5" max="5" width="13.125" style="0" customWidth="1"/>
    <col min="6" max="6" width="12.875" style="0" customWidth="1"/>
    <col min="7" max="7" width="15.625" style="0" customWidth="1"/>
    <col min="8" max="8" width="12.00390625" style="0" customWidth="1"/>
    <col min="9" max="9" width="12.625" style="0" customWidth="1"/>
  </cols>
  <sheetData>
    <row r="1" spans="1:9" s="1" customFormat="1" ht="12">
      <c r="A1" s="36" t="s">
        <v>65</v>
      </c>
      <c r="B1" s="36"/>
      <c r="C1" s="36"/>
      <c r="F1" s="36" t="s">
        <v>66</v>
      </c>
      <c r="G1" s="36"/>
      <c r="H1" s="36"/>
      <c r="I1" s="36"/>
    </row>
    <row r="2" spans="1:9" ht="12.75">
      <c r="A2" s="36" t="s">
        <v>67</v>
      </c>
      <c r="B2" s="36"/>
      <c r="C2" s="36"/>
      <c r="D2" s="1"/>
      <c r="E2" s="1"/>
      <c r="F2" s="36" t="s">
        <v>68</v>
      </c>
      <c r="G2" s="36"/>
      <c r="H2" s="36"/>
      <c r="I2" s="36"/>
    </row>
    <row r="3" spans="1:9" ht="12.75">
      <c r="A3" s="36" t="s">
        <v>45</v>
      </c>
      <c r="B3" s="36"/>
      <c r="C3" s="36"/>
      <c r="D3" s="1"/>
      <c r="E3" s="1"/>
      <c r="F3" s="36" t="s">
        <v>39</v>
      </c>
      <c r="G3" s="36"/>
      <c r="H3" s="36"/>
      <c r="I3" s="36"/>
    </row>
    <row r="4" spans="1:9" ht="42" customHeight="1">
      <c r="A4" s="36" t="s">
        <v>87</v>
      </c>
      <c r="B4" s="36"/>
      <c r="C4" s="36"/>
      <c r="D4" s="1"/>
      <c r="E4" s="1"/>
      <c r="F4" s="36" t="s">
        <v>88</v>
      </c>
      <c r="G4" s="36"/>
      <c r="H4" s="36"/>
      <c r="I4" s="1"/>
    </row>
    <row r="5" ht="21.75" customHeight="1"/>
    <row r="6" spans="1:5" ht="13.5" customHeight="1">
      <c r="A6" s="36" t="s">
        <v>94</v>
      </c>
      <c r="B6" s="36"/>
      <c r="C6" s="36"/>
      <c r="D6" s="36"/>
      <c r="E6" s="36"/>
    </row>
    <row r="7" spans="1:9" ht="13.5" customHeight="1">
      <c r="A7" s="38" t="s">
        <v>89</v>
      </c>
      <c r="B7" s="38"/>
      <c r="C7" s="38"/>
      <c r="D7" s="38"/>
      <c r="E7" s="38"/>
      <c r="F7" s="38"/>
      <c r="G7" s="38"/>
      <c r="H7" s="38"/>
      <c r="I7" s="38"/>
    </row>
    <row r="8" ht="17.25" customHeight="1"/>
    <row r="9" spans="1:9" ht="23.25" customHeight="1">
      <c r="A9" s="39" t="s">
        <v>69</v>
      </c>
      <c r="B9" s="39"/>
      <c r="C9" s="39"/>
      <c r="D9" s="39"/>
      <c r="E9" s="39"/>
      <c r="F9" s="39"/>
      <c r="G9" s="39"/>
      <c r="H9" s="39"/>
      <c r="I9" s="39"/>
    </row>
    <row r="10" spans="1:9" ht="19.5" customHeight="1">
      <c r="A10" s="39" t="s">
        <v>90</v>
      </c>
      <c r="B10" s="39"/>
      <c r="C10" s="39"/>
      <c r="D10" s="39"/>
      <c r="E10" s="39"/>
      <c r="F10" s="39"/>
      <c r="G10" s="39"/>
      <c r="H10" s="39"/>
      <c r="I10" s="39"/>
    </row>
    <row r="11" spans="1:9" ht="27.75" customHeight="1">
      <c r="A11" s="34" t="s">
        <v>95</v>
      </c>
      <c r="B11" s="34"/>
      <c r="C11" s="34"/>
      <c r="D11" s="34"/>
      <c r="E11" s="34"/>
      <c r="F11" s="34"/>
      <c r="G11" s="34"/>
      <c r="H11" s="34"/>
      <c r="I11" s="34"/>
    </row>
    <row r="12" spans="1:9" s="19" customFormat="1" ht="32.25" customHeight="1">
      <c r="A12" s="10" t="s">
        <v>70</v>
      </c>
      <c r="B12" s="10" t="s">
        <v>71</v>
      </c>
      <c r="C12" s="9" t="s">
        <v>72</v>
      </c>
      <c r="D12" s="10" t="s">
        <v>73</v>
      </c>
      <c r="E12" s="35" t="s">
        <v>74</v>
      </c>
      <c r="F12" s="35"/>
      <c r="G12" s="35" t="s">
        <v>75</v>
      </c>
      <c r="H12" s="35"/>
      <c r="I12" s="35"/>
    </row>
    <row r="13" spans="1:9" ht="12.75">
      <c r="A13" s="10"/>
      <c r="B13" s="10"/>
      <c r="C13" s="9"/>
      <c r="D13" s="10"/>
      <c r="E13" s="32" t="s">
        <v>76</v>
      </c>
      <c r="F13" s="32"/>
      <c r="G13" s="9" t="s">
        <v>77</v>
      </c>
      <c r="H13" s="32" t="s">
        <v>76</v>
      </c>
      <c r="I13" s="32"/>
    </row>
    <row r="14" spans="1:9" ht="29.25" customHeight="1">
      <c r="A14" s="10"/>
      <c r="B14" s="10"/>
      <c r="C14" s="9"/>
      <c r="D14" s="10"/>
      <c r="E14" s="10" t="s">
        <v>78</v>
      </c>
      <c r="F14" s="10" t="s">
        <v>79</v>
      </c>
      <c r="G14" s="9"/>
      <c r="H14" s="10" t="s">
        <v>80</v>
      </c>
      <c r="I14" s="10" t="s">
        <v>81</v>
      </c>
    </row>
    <row r="15" spans="1:9" ht="15" customHeight="1">
      <c r="A15" s="9" t="s">
        <v>28</v>
      </c>
      <c r="B15" s="9" t="s">
        <v>29</v>
      </c>
      <c r="C15" s="9" t="s">
        <v>30</v>
      </c>
      <c r="D15" s="9" t="s">
        <v>31</v>
      </c>
      <c r="E15" s="9" t="s">
        <v>32</v>
      </c>
      <c r="F15" s="9" t="s">
        <v>33</v>
      </c>
      <c r="G15" s="9" t="s">
        <v>34</v>
      </c>
      <c r="H15" s="9" t="s">
        <v>35</v>
      </c>
      <c r="I15" s="9" t="s">
        <v>37</v>
      </c>
    </row>
    <row r="16" spans="1:9" ht="12.75" customHeight="1">
      <c r="A16" s="44" t="s">
        <v>108</v>
      </c>
      <c r="B16" s="45"/>
      <c r="C16" s="45"/>
      <c r="D16" s="45"/>
      <c r="E16" s="45"/>
      <c r="F16" s="45"/>
      <c r="G16" s="45"/>
      <c r="H16" s="45"/>
      <c r="I16" s="46"/>
    </row>
    <row r="17" spans="1:9" ht="12.75" customHeight="1">
      <c r="A17" s="7">
        <v>1</v>
      </c>
      <c r="B17" s="20" t="s">
        <v>105</v>
      </c>
      <c r="C17" s="7" t="s">
        <v>91</v>
      </c>
      <c r="D17" s="7">
        <v>278.6</v>
      </c>
      <c r="E17" s="7">
        <v>130</v>
      </c>
      <c r="F17" s="22">
        <v>0</v>
      </c>
      <c r="G17" s="22">
        <f>H17+I17</f>
        <v>36218</v>
      </c>
      <c r="H17" s="22">
        <f>D17*E17</f>
        <v>36218</v>
      </c>
      <c r="I17" s="22">
        <f>D17*F17</f>
        <v>0</v>
      </c>
    </row>
    <row r="18" spans="1:9" ht="12.75">
      <c r="A18" s="7">
        <v>2</v>
      </c>
      <c r="B18" s="20" t="s">
        <v>96</v>
      </c>
      <c r="C18" s="7" t="s">
        <v>97</v>
      </c>
      <c r="D18" s="3">
        <v>92</v>
      </c>
      <c r="E18" s="24">
        <v>50</v>
      </c>
      <c r="F18" s="22">
        <v>0</v>
      </c>
      <c r="G18" s="22">
        <f>H18+I18</f>
        <v>4600</v>
      </c>
      <c r="H18" s="22">
        <f>D18*E18</f>
        <v>4600</v>
      </c>
      <c r="I18" s="22">
        <f>D18*F18</f>
        <v>0</v>
      </c>
    </row>
    <row r="19" spans="1:9" ht="24">
      <c r="A19" s="7">
        <v>3</v>
      </c>
      <c r="B19" s="20" t="s">
        <v>98</v>
      </c>
      <c r="C19" s="7" t="s">
        <v>91</v>
      </c>
      <c r="D19" s="3">
        <v>278.6</v>
      </c>
      <c r="E19" s="24">
        <v>90</v>
      </c>
      <c r="F19" s="22">
        <v>30.5</v>
      </c>
      <c r="G19" s="22">
        <f>H19+I19</f>
        <v>33571.3</v>
      </c>
      <c r="H19" s="22">
        <f>D19*E19</f>
        <v>25074.000000000004</v>
      </c>
      <c r="I19" s="22">
        <f>D19*F19</f>
        <v>8497.300000000001</v>
      </c>
    </row>
    <row r="20" spans="1:9" ht="24">
      <c r="A20" s="7">
        <v>4</v>
      </c>
      <c r="B20" s="20" t="s">
        <v>99</v>
      </c>
      <c r="C20" s="7" t="s">
        <v>91</v>
      </c>
      <c r="D20" s="3">
        <v>278.6</v>
      </c>
      <c r="E20" s="24">
        <v>600</v>
      </c>
      <c r="F20" s="22">
        <v>250</v>
      </c>
      <c r="G20" s="22">
        <f>H20+I20</f>
        <v>236810</v>
      </c>
      <c r="H20" s="22">
        <f>D20*E20</f>
        <v>167160</v>
      </c>
      <c r="I20" s="22">
        <f>D20*F20</f>
        <v>69650</v>
      </c>
    </row>
    <row r="21" spans="1:9" ht="12.75">
      <c r="A21" s="7">
        <v>5</v>
      </c>
      <c r="B21" s="20" t="s">
        <v>110</v>
      </c>
      <c r="C21" s="7" t="s">
        <v>91</v>
      </c>
      <c r="D21" s="3">
        <v>80</v>
      </c>
      <c r="E21" s="24">
        <v>450</v>
      </c>
      <c r="F21" s="22">
        <v>300</v>
      </c>
      <c r="G21" s="22">
        <f>H21+I21</f>
        <v>60000</v>
      </c>
      <c r="H21" s="22">
        <f>D21*E21</f>
        <v>36000</v>
      </c>
      <c r="I21" s="22">
        <f>D21*F21</f>
        <v>24000</v>
      </c>
    </row>
    <row r="22" spans="1:9" ht="12.75">
      <c r="A22" s="7">
        <v>6</v>
      </c>
      <c r="B22" s="20" t="s">
        <v>106</v>
      </c>
      <c r="C22" s="7" t="s">
        <v>107</v>
      </c>
      <c r="D22" s="3">
        <v>4</v>
      </c>
      <c r="E22" s="24">
        <v>1250</v>
      </c>
      <c r="F22" s="22">
        <v>0</v>
      </c>
      <c r="G22" s="22">
        <f>H22+I22</f>
        <v>5000</v>
      </c>
      <c r="H22" s="22">
        <f>D22*E22</f>
        <v>5000</v>
      </c>
      <c r="I22" s="22">
        <f>D22*F22</f>
        <v>0</v>
      </c>
    </row>
    <row r="23" spans="1:9" ht="12.75">
      <c r="A23" s="7">
        <v>7</v>
      </c>
      <c r="B23" s="20" t="s">
        <v>111</v>
      </c>
      <c r="C23" s="7" t="s">
        <v>112</v>
      </c>
      <c r="D23" s="3">
        <v>1</v>
      </c>
      <c r="E23" s="24">
        <v>5000</v>
      </c>
      <c r="F23" s="22"/>
      <c r="G23" s="22"/>
      <c r="H23" s="22">
        <f>D23*E23</f>
        <v>5000</v>
      </c>
      <c r="I23" s="22"/>
    </row>
    <row r="24" spans="1:9" ht="12.75" customHeight="1">
      <c r="A24" s="37" t="s">
        <v>109</v>
      </c>
      <c r="B24" s="37"/>
      <c r="C24" s="37"/>
      <c r="D24" s="37"/>
      <c r="E24" s="37"/>
      <c r="F24" s="37"/>
      <c r="G24" s="23">
        <f>SUM(G17:G23)</f>
        <v>376199.3</v>
      </c>
      <c r="H24" s="23">
        <f>SUM(H17:H23)</f>
        <v>279052</v>
      </c>
      <c r="I24" s="23">
        <f>SUM(I17:I22)</f>
        <v>102147.3</v>
      </c>
    </row>
    <row r="25" spans="1:9" ht="12.75" customHeight="1">
      <c r="A25" s="42" t="s">
        <v>100</v>
      </c>
      <c r="B25" s="43"/>
      <c r="C25" s="43"/>
      <c r="D25" s="43"/>
      <c r="E25" s="43"/>
      <c r="F25" s="43"/>
      <c r="G25" s="23">
        <f>G24</f>
        <v>376199.3</v>
      </c>
      <c r="H25" s="23">
        <f>H24</f>
        <v>279052</v>
      </c>
      <c r="I25" s="23">
        <f>I24</f>
        <v>102147.3</v>
      </c>
    </row>
    <row r="26" spans="4:9" ht="17.25" customHeight="1">
      <c r="D26" s="21"/>
      <c r="G26" s="13" t="s">
        <v>82</v>
      </c>
      <c r="H26" s="33">
        <f>G25</f>
        <v>376199.3</v>
      </c>
      <c r="I26" s="32"/>
    </row>
    <row r="27" spans="7:9" ht="12.75">
      <c r="G27" s="18" t="s">
        <v>83</v>
      </c>
      <c r="H27" s="31">
        <f>H26</f>
        <v>376199.3</v>
      </c>
      <c r="I27" s="32"/>
    </row>
    <row r="28" spans="1:9" ht="15" customHeight="1">
      <c r="A28" s="17"/>
      <c r="B28" s="17"/>
      <c r="C28" s="17"/>
      <c r="D28" s="17"/>
      <c r="E28" s="17"/>
      <c r="F28" s="17"/>
      <c r="G28" s="13" t="s">
        <v>92</v>
      </c>
      <c r="H28" s="29">
        <v>0</v>
      </c>
      <c r="I28" s="30"/>
    </row>
    <row r="29" spans="1:9" ht="15.75" customHeight="1">
      <c r="A29" s="12"/>
      <c r="B29" s="12"/>
      <c r="C29" s="12"/>
      <c r="D29" s="12"/>
      <c r="E29" s="12"/>
      <c r="F29" s="12"/>
      <c r="G29" s="18" t="s">
        <v>93</v>
      </c>
      <c r="H29" s="29">
        <f>H27+H28</f>
        <v>376199.3</v>
      </c>
      <c r="I29" s="30"/>
    </row>
    <row r="30" ht="41.25" customHeight="1">
      <c r="G30" s="14"/>
    </row>
    <row r="31" ht="15" customHeight="1">
      <c r="G31" s="14"/>
    </row>
    <row r="32" spans="1:9" ht="12.75">
      <c r="A32" s="1" t="s">
        <v>84</v>
      </c>
      <c r="B32" s="40" t="s">
        <v>39</v>
      </c>
      <c r="C32" s="40"/>
      <c r="D32" s="15"/>
      <c r="G32" s="41"/>
      <c r="H32" s="41"/>
      <c r="I32" s="41"/>
    </row>
    <row r="33" spans="2:9" ht="12.75">
      <c r="B33" s="47" t="s">
        <v>85</v>
      </c>
      <c r="C33" s="47"/>
      <c r="D33" s="16"/>
      <c r="E33" s="5" t="s">
        <v>41</v>
      </c>
      <c r="F33" s="6"/>
      <c r="G33" s="47" t="s">
        <v>42</v>
      </c>
      <c r="H33" s="47"/>
      <c r="I33" s="47"/>
    </row>
    <row r="34" spans="4:7" ht="12.75">
      <c r="D34" s="17"/>
      <c r="G34" s="14"/>
    </row>
    <row r="35" spans="2:7" ht="12.75">
      <c r="B35" s="2" t="s">
        <v>43</v>
      </c>
      <c r="D35" s="17"/>
      <c r="G35" s="14"/>
    </row>
    <row r="36" spans="4:7" ht="12.75">
      <c r="D36" s="17"/>
      <c r="G36" s="14"/>
    </row>
    <row r="37" spans="4:7" ht="12.75">
      <c r="D37" s="17"/>
      <c r="G37" s="14"/>
    </row>
    <row r="38" spans="1:9" ht="12.75">
      <c r="A38" s="1" t="s">
        <v>86</v>
      </c>
      <c r="B38" s="40" t="s">
        <v>45</v>
      </c>
      <c r="C38" s="40"/>
      <c r="D38" s="15"/>
      <c r="G38" s="41"/>
      <c r="H38" s="41"/>
      <c r="I38" s="41"/>
    </row>
    <row r="39" spans="2:9" ht="12.75">
      <c r="B39" s="47" t="s">
        <v>85</v>
      </c>
      <c r="C39" s="47"/>
      <c r="D39" s="17"/>
      <c r="E39" s="5" t="s">
        <v>41</v>
      </c>
      <c r="G39" s="47" t="s">
        <v>42</v>
      </c>
      <c r="H39" s="47"/>
      <c r="I39" s="47"/>
    </row>
    <row r="41" spans="2:7" ht="12.75">
      <c r="B41" s="2" t="s">
        <v>43</v>
      </c>
      <c r="G41" s="14"/>
    </row>
  </sheetData>
  <sheetProtection/>
  <mergeCells count="32">
    <mergeCell ref="B39:C39"/>
    <mergeCell ref="G39:I39"/>
    <mergeCell ref="B32:C32"/>
    <mergeCell ref="G32:I32"/>
    <mergeCell ref="B33:C33"/>
    <mergeCell ref="G33:I33"/>
    <mergeCell ref="F3:I3"/>
    <mergeCell ref="A9:I9"/>
    <mergeCell ref="A10:I10"/>
    <mergeCell ref="B38:C38"/>
    <mergeCell ref="G38:I38"/>
    <mergeCell ref="E13:F13"/>
    <mergeCell ref="H13:I13"/>
    <mergeCell ref="A25:F25"/>
    <mergeCell ref="A16:I16"/>
    <mergeCell ref="A1:C1"/>
    <mergeCell ref="F1:I1"/>
    <mergeCell ref="A2:C2"/>
    <mergeCell ref="F2:I2"/>
    <mergeCell ref="A6:E6"/>
    <mergeCell ref="A24:F24"/>
    <mergeCell ref="A7:I7"/>
    <mergeCell ref="A4:C4"/>
    <mergeCell ref="F4:H4"/>
    <mergeCell ref="A3:C3"/>
    <mergeCell ref="H29:I29"/>
    <mergeCell ref="H28:I28"/>
    <mergeCell ref="H27:I27"/>
    <mergeCell ref="H26:I26"/>
    <mergeCell ref="A11:I11"/>
    <mergeCell ref="E12:F12"/>
    <mergeCell ref="G12:I1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21">
      <selection activeCell="C31" sqref="C31:G31"/>
    </sheetView>
  </sheetViews>
  <sheetFormatPr defaultColWidth="8.875" defaultRowHeight="12.75"/>
  <cols>
    <col min="1" max="1" width="8.125" style="0" customWidth="1"/>
    <col min="2" max="2" width="9.125" style="0" customWidth="1"/>
    <col min="3" max="3" width="54.125" style="0" customWidth="1"/>
    <col min="4" max="4" width="12.00390625" style="0" customWidth="1"/>
    <col min="5" max="5" width="8.625" style="0" customWidth="1"/>
    <col min="6" max="6" width="10.875" style="0" customWidth="1"/>
    <col min="7" max="7" width="9.00390625" style="0" customWidth="1"/>
    <col min="8" max="8" width="12.00390625" style="0" customWidth="1"/>
    <col min="9" max="9" width="7.875" style="0" customWidth="1"/>
  </cols>
  <sheetData>
    <row r="1" spans="2:9" ht="81" customHeight="1">
      <c r="B1" s="1"/>
      <c r="C1" s="1"/>
      <c r="D1" s="1"/>
      <c r="E1" s="1"/>
      <c r="F1" s="1"/>
      <c r="G1" s="1"/>
      <c r="H1" s="48" t="s">
        <v>0</v>
      </c>
      <c r="I1" s="48"/>
    </row>
    <row r="2" spans="7:9" ht="12.75">
      <c r="G2" s="2"/>
      <c r="H2" s="49" t="s">
        <v>1</v>
      </c>
      <c r="I2" s="49"/>
    </row>
    <row r="3" spans="7:9" ht="12.75">
      <c r="G3" s="4" t="s">
        <v>2</v>
      </c>
      <c r="H3" s="49"/>
      <c r="I3" s="49"/>
    </row>
    <row r="4" spans="1:9" ht="23.25" customHeight="1">
      <c r="A4" s="50" t="s">
        <v>3</v>
      </c>
      <c r="B4" s="50"/>
      <c r="C4" s="50"/>
      <c r="D4" s="50"/>
      <c r="E4" s="50"/>
      <c r="F4" s="50"/>
      <c r="G4" s="4" t="s">
        <v>4</v>
      </c>
      <c r="H4" s="49"/>
      <c r="I4" s="49"/>
    </row>
    <row r="5" spans="1:9" ht="12.75">
      <c r="A5" s="51" t="s">
        <v>5</v>
      </c>
      <c r="B5" s="51"/>
      <c r="C5" s="51"/>
      <c r="D5" s="51"/>
      <c r="E5" s="51"/>
      <c r="F5" s="51"/>
      <c r="G5" s="4"/>
      <c r="H5" s="49"/>
      <c r="I5" s="49"/>
    </row>
    <row r="6" spans="1:9" ht="24" customHeight="1">
      <c r="A6" s="50"/>
      <c r="B6" s="50"/>
      <c r="C6" s="50"/>
      <c r="D6" s="50"/>
      <c r="E6" s="50"/>
      <c r="F6" s="50"/>
      <c r="G6" s="4" t="s">
        <v>4</v>
      </c>
      <c r="H6" s="49"/>
      <c r="I6" s="49"/>
    </row>
    <row r="7" spans="1:9" ht="12.75">
      <c r="A7" s="51" t="s">
        <v>5</v>
      </c>
      <c r="B7" s="51"/>
      <c r="C7" s="51"/>
      <c r="D7" s="51"/>
      <c r="E7" s="51"/>
      <c r="F7" s="51"/>
      <c r="G7" s="4"/>
      <c r="H7" s="49"/>
      <c r="I7" s="49"/>
    </row>
    <row r="8" spans="1:9" ht="24" customHeight="1">
      <c r="A8" s="50"/>
      <c r="B8" s="50"/>
      <c r="C8" s="50"/>
      <c r="D8" s="50"/>
      <c r="E8" s="50"/>
      <c r="F8" s="50"/>
      <c r="G8" s="4" t="s">
        <v>4</v>
      </c>
      <c r="H8" s="49"/>
      <c r="I8" s="49"/>
    </row>
    <row r="9" spans="1:9" ht="12.75">
      <c r="A9" s="51" t="s">
        <v>5</v>
      </c>
      <c r="B9" s="51"/>
      <c r="C9" s="51"/>
      <c r="D9" s="51"/>
      <c r="E9" s="51"/>
      <c r="F9" s="51"/>
      <c r="G9" s="4"/>
      <c r="H9" s="49"/>
      <c r="I9" s="49"/>
    </row>
    <row r="10" spans="1:9" ht="21.75" customHeight="1">
      <c r="A10" s="50"/>
      <c r="B10" s="50"/>
      <c r="C10" s="50"/>
      <c r="D10" s="50"/>
      <c r="E10" s="50"/>
      <c r="F10" s="50"/>
      <c r="G10" s="4" t="s">
        <v>4</v>
      </c>
      <c r="H10" s="49"/>
      <c r="I10" s="49"/>
    </row>
    <row r="11" spans="1:9" ht="12.75">
      <c r="A11" s="51" t="s">
        <v>6</v>
      </c>
      <c r="B11" s="51"/>
      <c r="C11" s="51"/>
      <c r="D11" s="51"/>
      <c r="E11" s="51"/>
      <c r="F11" s="51"/>
      <c r="G11" s="4"/>
      <c r="H11" s="49"/>
      <c r="I11" s="49"/>
    </row>
    <row r="12" spans="1:9" ht="23.25" customHeight="1">
      <c r="A12" s="55"/>
      <c r="B12" s="55"/>
      <c r="C12" s="55"/>
      <c r="D12" s="55"/>
      <c r="E12" s="52" t="s">
        <v>7</v>
      </c>
      <c r="F12" s="52"/>
      <c r="G12" s="53"/>
      <c r="H12" s="49"/>
      <c r="I12" s="49"/>
    </row>
    <row r="13" spans="1:9" ht="17.25" customHeight="1">
      <c r="A13" s="51" t="s">
        <v>64</v>
      </c>
      <c r="B13" s="51"/>
      <c r="C13" s="51"/>
      <c r="D13" s="52" t="s">
        <v>8</v>
      </c>
      <c r="E13" s="52"/>
      <c r="F13" s="53"/>
      <c r="G13" s="3" t="s">
        <v>9</v>
      </c>
      <c r="H13" s="54"/>
      <c r="I13" s="54"/>
    </row>
    <row r="14" spans="7:9" ht="12.75">
      <c r="G14" s="3" t="s">
        <v>10</v>
      </c>
      <c r="H14" s="49"/>
      <c r="I14" s="49"/>
    </row>
    <row r="15" spans="4:9" ht="12.75">
      <c r="D15" s="2"/>
      <c r="E15" s="2"/>
      <c r="G15" s="4" t="s">
        <v>11</v>
      </c>
      <c r="H15" s="49"/>
      <c r="I15" s="49"/>
    </row>
    <row r="16" spans="4:5" ht="12.75">
      <c r="D16" s="2"/>
      <c r="E16" s="2"/>
    </row>
    <row r="17" spans="4:9" ht="12.75">
      <c r="D17" s="57" t="s">
        <v>12</v>
      </c>
      <c r="E17" s="53"/>
      <c r="F17" s="54" t="s">
        <v>13</v>
      </c>
      <c r="G17" s="54"/>
      <c r="H17" s="49" t="s">
        <v>14</v>
      </c>
      <c r="I17" s="49"/>
    </row>
    <row r="18" spans="5:9" ht="12.75">
      <c r="E18" s="3"/>
      <c r="F18" s="54"/>
      <c r="G18" s="54"/>
      <c r="H18" s="3"/>
      <c r="I18" s="3"/>
    </row>
    <row r="19" spans="4:9" ht="15">
      <c r="D19" s="8" t="s">
        <v>15</v>
      </c>
      <c r="E19" s="3"/>
      <c r="F19" s="49"/>
      <c r="G19" s="49"/>
      <c r="H19" s="3"/>
      <c r="I19" s="3"/>
    </row>
    <row r="20" spans="1:9" ht="15" customHeight="1">
      <c r="A20" s="39" t="s">
        <v>16</v>
      </c>
      <c r="B20" s="39"/>
      <c r="C20" s="39"/>
      <c r="D20" s="39"/>
      <c r="E20" s="39"/>
      <c r="F20" s="39"/>
      <c r="G20" s="39"/>
      <c r="H20" s="39"/>
      <c r="I20" s="39"/>
    </row>
    <row r="21" ht="9" customHeight="1"/>
    <row r="22" spans="1:9" ht="12.75">
      <c r="A22" s="56" t="s">
        <v>17</v>
      </c>
      <c r="B22" s="56"/>
      <c r="C22" s="56"/>
      <c r="D22" s="56"/>
      <c r="E22" s="56"/>
      <c r="F22" s="56"/>
      <c r="G22" s="56"/>
      <c r="H22" s="56"/>
      <c r="I22" s="56"/>
    </row>
    <row r="23" spans="1:9" ht="9.75" customHeight="1">
      <c r="A23" s="2"/>
      <c r="B23" s="2"/>
      <c r="C23" s="2"/>
      <c r="D23" s="2"/>
      <c r="E23" s="2"/>
      <c r="F23" s="2"/>
      <c r="G23" s="2"/>
      <c r="H23" s="56"/>
      <c r="I23" s="56"/>
    </row>
    <row r="24" spans="1:9" ht="57.75" customHeight="1">
      <c r="A24" s="32" t="s">
        <v>18</v>
      </c>
      <c r="B24" s="32"/>
      <c r="C24" s="9" t="s">
        <v>19</v>
      </c>
      <c r="D24" s="10" t="s">
        <v>20</v>
      </c>
      <c r="E24" s="10" t="s">
        <v>21</v>
      </c>
      <c r="F24" s="32" t="s">
        <v>22</v>
      </c>
      <c r="G24" s="32"/>
      <c r="H24" s="32"/>
      <c r="I24" s="32"/>
    </row>
    <row r="25" spans="1:9" ht="49.5" customHeight="1">
      <c r="A25" s="10" t="s">
        <v>23</v>
      </c>
      <c r="B25" s="10" t="s">
        <v>24</v>
      </c>
      <c r="C25" s="9"/>
      <c r="D25" s="10"/>
      <c r="E25" s="10"/>
      <c r="F25" s="10" t="s">
        <v>25</v>
      </c>
      <c r="G25" s="10" t="s">
        <v>26</v>
      </c>
      <c r="H25" s="32" t="s">
        <v>27</v>
      </c>
      <c r="I25" s="32"/>
    </row>
    <row r="26" spans="1:9" ht="13.5" customHeight="1">
      <c r="A26" s="9" t="s">
        <v>28</v>
      </c>
      <c r="B26" s="9" t="s">
        <v>29</v>
      </c>
      <c r="C26" s="9" t="s">
        <v>30</v>
      </c>
      <c r="D26" s="9" t="s">
        <v>31</v>
      </c>
      <c r="E26" s="9" t="s">
        <v>32</v>
      </c>
      <c r="F26" s="9" t="s">
        <v>33</v>
      </c>
      <c r="G26" s="9" t="s">
        <v>34</v>
      </c>
      <c r="H26" s="32" t="s">
        <v>35</v>
      </c>
      <c r="I26" s="32"/>
    </row>
    <row r="27" spans="1:9" ht="12.75">
      <c r="A27" s="3">
        <v>1</v>
      </c>
      <c r="B27" s="3">
        <f>Смета!A18</f>
        <v>2</v>
      </c>
      <c r="C27" s="11" t="str">
        <f>Смета!B18</f>
        <v>Срезка строповочных петель</v>
      </c>
      <c r="D27" s="7" t="s">
        <v>36</v>
      </c>
      <c r="E27" s="3" t="str">
        <f>Смета!C18</f>
        <v>шт.</v>
      </c>
      <c r="F27" s="3">
        <f>Смета!D18</f>
        <v>92</v>
      </c>
      <c r="G27" s="25">
        <f>Смета!E18+Смета!F18</f>
        <v>50</v>
      </c>
      <c r="H27" s="58">
        <f>F27*G27</f>
        <v>4600</v>
      </c>
      <c r="I27" s="49"/>
    </row>
    <row r="28" spans="1:9" ht="12.75">
      <c r="A28" s="3">
        <v>2</v>
      </c>
      <c r="B28" s="3">
        <f>Смета!A19</f>
        <v>3</v>
      </c>
      <c r="C28" s="11" t="str">
        <f>Смета!B19</f>
        <v>Подготовка поверхности, вскрытие битумной мастикой</v>
      </c>
      <c r="D28" s="7" t="s">
        <v>36</v>
      </c>
      <c r="E28" s="3" t="str">
        <f>Смета!C19</f>
        <v>м2</v>
      </c>
      <c r="F28" s="3">
        <f>Смета!D19</f>
        <v>278.6</v>
      </c>
      <c r="G28" s="25">
        <v>133.5</v>
      </c>
      <c r="H28" s="58">
        <f>F28*G28</f>
        <v>37193.100000000006</v>
      </c>
      <c r="I28" s="49"/>
    </row>
    <row r="29" spans="1:9" ht="12.75">
      <c r="A29" s="3">
        <v>3</v>
      </c>
      <c r="B29" s="3">
        <f>Смета!A20</f>
        <v>4</v>
      </c>
      <c r="C29" s="11" t="str">
        <f>Смета!B20</f>
        <v>Устройство гидроизоляции Технониколь (в 2 слоя)</v>
      </c>
      <c r="D29" s="7" t="s">
        <v>36</v>
      </c>
      <c r="E29" s="3" t="str">
        <f>Смета!C20</f>
        <v>м2</v>
      </c>
      <c r="F29" s="3">
        <f>Смета!D20</f>
        <v>278.6</v>
      </c>
      <c r="G29" s="25">
        <v>863</v>
      </c>
      <c r="H29" s="58">
        <f>F29*G29</f>
        <v>240431.80000000002</v>
      </c>
      <c r="I29" s="49"/>
    </row>
    <row r="30" spans="1:9" ht="12.75">
      <c r="A30" s="3">
        <v>4</v>
      </c>
      <c r="B30" s="3">
        <f>Смета!A22</f>
        <v>6</v>
      </c>
      <c r="C30" s="11" t="str">
        <f>Смета!B22</f>
        <v>Вывоз мусора</v>
      </c>
      <c r="D30" s="7" t="s">
        <v>36</v>
      </c>
      <c r="E30" s="3" t="str">
        <f>Смета!C22</f>
        <v>м3</v>
      </c>
      <c r="F30" s="3">
        <f>Смета!D22</f>
        <v>4</v>
      </c>
      <c r="G30" s="25">
        <v>476</v>
      </c>
      <c r="H30" s="58">
        <f>F30*G30</f>
        <v>1904</v>
      </c>
      <c r="I30" s="49"/>
    </row>
    <row r="31" spans="1:9" ht="15" customHeight="1">
      <c r="A31" s="12"/>
      <c r="B31" s="12"/>
      <c r="C31" s="59" t="s">
        <v>101</v>
      </c>
      <c r="D31" s="59"/>
      <c r="E31" s="59"/>
      <c r="F31" s="59"/>
      <c r="G31" s="60"/>
      <c r="H31" s="66">
        <f>SUM(H27:I30)</f>
        <v>284128.9</v>
      </c>
      <c r="I31" s="66"/>
    </row>
    <row r="32" spans="3:9" ht="15" customHeight="1">
      <c r="C32" s="61" t="s">
        <v>102</v>
      </c>
      <c r="D32" s="61"/>
      <c r="E32" s="61"/>
      <c r="F32" s="61"/>
      <c r="G32" s="61"/>
      <c r="H32" s="62">
        <v>0</v>
      </c>
      <c r="I32" s="62"/>
    </row>
    <row r="33" spans="3:9" s="26" customFormat="1" ht="15" customHeight="1">
      <c r="C33" s="63" t="s">
        <v>103</v>
      </c>
      <c r="D33" s="63"/>
      <c r="E33" s="63"/>
      <c r="F33" s="63"/>
      <c r="G33" s="63"/>
      <c r="H33" s="64">
        <f>H31+H32</f>
        <v>284128.9</v>
      </c>
      <c r="I33" s="65"/>
    </row>
    <row r="34" ht="15" customHeight="1">
      <c r="G34" s="14"/>
    </row>
    <row r="35" ht="15" customHeight="1">
      <c r="G35" s="14"/>
    </row>
    <row r="36" ht="15" customHeight="1">
      <c r="G36" s="14"/>
    </row>
    <row r="37" ht="15" customHeight="1">
      <c r="G37" s="14"/>
    </row>
    <row r="38" ht="15" customHeight="1">
      <c r="G38" s="14"/>
    </row>
    <row r="39" spans="1:9" ht="12.75">
      <c r="A39" s="1" t="s">
        <v>38</v>
      </c>
      <c r="B39" s="40" t="s">
        <v>39</v>
      </c>
      <c r="C39" s="40"/>
      <c r="D39" s="15"/>
      <c r="G39" s="41"/>
      <c r="H39" s="41"/>
      <c r="I39" s="41"/>
    </row>
    <row r="40" spans="2:9" ht="12.75">
      <c r="B40" s="47" t="s">
        <v>40</v>
      </c>
      <c r="C40" s="47"/>
      <c r="D40" s="16"/>
      <c r="E40" s="5" t="s">
        <v>41</v>
      </c>
      <c r="F40" s="6"/>
      <c r="G40" s="47" t="s">
        <v>42</v>
      </c>
      <c r="H40" s="47"/>
      <c r="I40" s="47"/>
    </row>
    <row r="41" ht="12.75">
      <c r="G41" s="14"/>
    </row>
    <row r="42" spans="2:7" ht="12.75">
      <c r="B42" s="2" t="s">
        <v>43</v>
      </c>
      <c r="G42" s="14"/>
    </row>
    <row r="43" ht="12.75">
      <c r="G43" s="14"/>
    </row>
    <row r="44" ht="12.75">
      <c r="G44" s="14"/>
    </row>
    <row r="45" spans="1:9" ht="12.75">
      <c r="A45" s="1" t="s">
        <v>44</v>
      </c>
      <c r="B45" s="40" t="s">
        <v>45</v>
      </c>
      <c r="C45" s="40"/>
      <c r="D45" s="17"/>
      <c r="F45" s="17"/>
      <c r="G45" s="40"/>
      <c r="H45" s="40"/>
      <c r="I45" s="40"/>
    </row>
    <row r="46" spans="2:9" ht="12.75">
      <c r="B46" s="47" t="s">
        <v>63</v>
      </c>
      <c r="C46" s="47"/>
      <c r="D46" s="17"/>
      <c r="E46" s="5" t="s">
        <v>41</v>
      </c>
      <c r="G46" s="47" t="s">
        <v>42</v>
      </c>
      <c r="H46" s="47"/>
      <c r="I46" s="47"/>
    </row>
    <row r="48" spans="2:7" ht="12.75">
      <c r="B48" s="2" t="s">
        <v>43</v>
      </c>
      <c r="G48" s="14"/>
    </row>
  </sheetData>
  <sheetProtection/>
  <mergeCells count="52">
    <mergeCell ref="C31:G31"/>
    <mergeCell ref="C32:G32"/>
    <mergeCell ref="H32:I32"/>
    <mergeCell ref="C33:G33"/>
    <mergeCell ref="H33:I33"/>
    <mergeCell ref="B45:C45"/>
    <mergeCell ref="G45:I45"/>
    <mergeCell ref="H31:I31"/>
    <mergeCell ref="B46:C46"/>
    <mergeCell ref="G46:I46"/>
    <mergeCell ref="B39:C39"/>
    <mergeCell ref="G39:I39"/>
    <mergeCell ref="B40:C40"/>
    <mergeCell ref="G40:I40"/>
    <mergeCell ref="H30:I30"/>
    <mergeCell ref="H29:I29"/>
    <mergeCell ref="H27:I27"/>
    <mergeCell ref="H28:I28"/>
    <mergeCell ref="H25:I25"/>
    <mergeCell ref="H26:I26"/>
    <mergeCell ref="A22:I22"/>
    <mergeCell ref="H23:I23"/>
    <mergeCell ref="A24:B24"/>
    <mergeCell ref="F24:I24"/>
    <mergeCell ref="F17:G18"/>
    <mergeCell ref="H17:I17"/>
    <mergeCell ref="F19:G19"/>
    <mergeCell ref="A20:I20"/>
    <mergeCell ref="D17:E17"/>
    <mergeCell ref="H13:I13"/>
    <mergeCell ref="H14:I14"/>
    <mergeCell ref="H15:I15"/>
    <mergeCell ref="A13:C13"/>
    <mergeCell ref="D13:F13"/>
    <mergeCell ref="A10:F10"/>
    <mergeCell ref="H10:I11"/>
    <mergeCell ref="A11:F11"/>
    <mergeCell ref="A12:D12"/>
    <mergeCell ref="H12:I12"/>
    <mergeCell ref="E12:G12"/>
    <mergeCell ref="A6:F6"/>
    <mergeCell ref="H6:I7"/>
    <mergeCell ref="A7:F7"/>
    <mergeCell ref="A8:F8"/>
    <mergeCell ref="H8:I9"/>
    <mergeCell ref="A9:F9"/>
    <mergeCell ref="H1:I1"/>
    <mergeCell ref="H2:I2"/>
    <mergeCell ref="H3:I3"/>
    <mergeCell ref="A4:F4"/>
    <mergeCell ref="H4:I5"/>
    <mergeCell ref="A5:F5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8">
      <selection activeCell="F26" sqref="F26"/>
    </sheetView>
  </sheetViews>
  <sheetFormatPr defaultColWidth="8.875" defaultRowHeight="12.75"/>
  <cols>
    <col min="1" max="1" width="8.125" style="0" customWidth="1"/>
    <col min="2" max="2" width="5.00390625" style="0" customWidth="1"/>
    <col min="3" max="3" width="61.00390625" style="0" customWidth="1"/>
    <col min="4" max="5" width="7.125" style="0" customWidth="1"/>
    <col min="6" max="6" width="11.375" style="0" customWidth="1"/>
    <col min="7" max="7" width="15.00390625" style="0" customWidth="1"/>
    <col min="8" max="8" width="11.125" style="0" customWidth="1"/>
    <col min="9" max="9" width="9.875" style="0" customWidth="1"/>
  </cols>
  <sheetData>
    <row r="1" spans="2:9" ht="85.5" customHeight="1">
      <c r="B1" s="1"/>
      <c r="C1" s="1"/>
      <c r="D1" s="1"/>
      <c r="E1" s="1"/>
      <c r="F1" s="1"/>
      <c r="G1" s="1"/>
      <c r="H1" s="48" t="s">
        <v>46</v>
      </c>
      <c r="I1" s="48"/>
    </row>
    <row r="2" spans="7:9" ht="12.75">
      <c r="G2" s="2"/>
      <c r="H2" s="49" t="s">
        <v>1</v>
      </c>
      <c r="I2" s="49"/>
    </row>
    <row r="3" spans="7:9" ht="12.75">
      <c r="G3" s="4" t="s">
        <v>2</v>
      </c>
      <c r="H3" s="49"/>
      <c r="I3" s="49"/>
    </row>
    <row r="4" spans="1:9" ht="12.75">
      <c r="A4" s="50" t="s">
        <v>3</v>
      </c>
      <c r="B4" s="50"/>
      <c r="C4" s="50"/>
      <c r="D4" s="50"/>
      <c r="E4" s="50"/>
      <c r="F4" s="50"/>
      <c r="G4" s="4" t="s">
        <v>4</v>
      </c>
      <c r="H4" s="49"/>
      <c r="I4" s="49"/>
    </row>
    <row r="5" spans="1:9" ht="12.75">
      <c r="A5" s="51" t="s">
        <v>5</v>
      </c>
      <c r="B5" s="51"/>
      <c r="C5" s="51"/>
      <c r="D5" s="51"/>
      <c r="E5" s="51"/>
      <c r="F5" s="51"/>
      <c r="G5" s="4"/>
      <c r="H5" s="49"/>
      <c r="I5" s="49"/>
    </row>
    <row r="6" spans="1:9" ht="12.75">
      <c r="A6" s="50" t="s">
        <v>47</v>
      </c>
      <c r="B6" s="50"/>
      <c r="C6" s="50"/>
      <c r="D6" s="50"/>
      <c r="E6" s="50"/>
      <c r="F6" s="50"/>
      <c r="G6" s="4" t="s">
        <v>4</v>
      </c>
      <c r="H6" s="49"/>
      <c r="I6" s="49"/>
    </row>
    <row r="7" spans="1:9" ht="12.75">
      <c r="A7" s="51" t="s">
        <v>5</v>
      </c>
      <c r="B7" s="51"/>
      <c r="C7" s="51"/>
      <c r="D7" s="51"/>
      <c r="E7" s="51"/>
      <c r="F7" s="51"/>
      <c r="G7" s="4"/>
      <c r="H7" s="49"/>
      <c r="I7" s="49"/>
    </row>
    <row r="8" spans="1:9" ht="12.75">
      <c r="A8" s="50" t="s">
        <v>48</v>
      </c>
      <c r="B8" s="50"/>
      <c r="C8" s="50"/>
      <c r="D8" s="50"/>
      <c r="E8" s="50"/>
      <c r="F8" s="50"/>
      <c r="G8" s="4" t="s">
        <v>4</v>
      </c>
      <c r="H8" s="49"/>
      <c r="I8" s="49"/>
    </row>
    <row r="9" spans="1:9" ht="12.75">
      <c r="A9" s="51" t="s">
        <v>5</v>
      </c>
      <c r="B9" s="51"/>
      <c r="C9" s="51"/>
      <c r="D9" s="51"/>
      <c r="E9" s="51"/>
      <c r="F9" s="51"/>
      <c r="G9" s="4"/>
      <c r="H9" s="49"/>
      <c r="I9" s="49"/>
    </row>
    <row r="10" spans="1:9" ht="12.75">
      <c r="A10" s="50" t="s">
        <v>49</v>
      </c>
      <c r="B10" s="50"/>
      <c r="C10" s="50"/>
      <c r="D10" s="50"/>
      <c r="E10" s="50"/>
      <c r="F10" s="50"/>
      <c r="G10" s="4" t="s">
        <v>4</v>
      </c>
      <c r="H10" s="49"/>
      <c r="I10" s="49"/>
    </row>
    <row r="11" spans="1:9" ht="24" customHeight="1">
      <c r="A11" s="51" t="s">
        <v>6</v>
      </c>
      <c r="B11" s="51"/>
      <c r="C11" s="51"/>
      <c r="D11" s="51"/>
      <c r="E11" s="51"/>
      <c r="F11" s="51"/>
      <c r="G11" s="4"/>
      <c r="H11" s="49"/>
      <c r="I11" s="49"/>
    </row>
    <row r="12" spans="4:9" ht="23.25" customHeight="1">
      <c r="D12" s="52" t="s">
        <v>7</v>
      </c>
      <c r="E12" s="52"/>
      <c r="F12" s="52"/>
      <c r="G12" s="53"/>
      <c r="H12" s="49"/>
      <c r="I12" s="49"/>
    </row>
    <row r="13" spans="6:9" ht="17.25" customHeight="1">
      <c r="F13" s="4" t="s">
        <v>8</v>
      </c>
      <c r="G13" s="3" t="s">
        <v>9</v>
      </c>
      <c r="H13" s="54" t="s">
        <v>50</v>
      </c>
      <c r="I13" s="54"/>
    </row>
    <row r="14" spans="7:9" ht="12.75">
      <c r="G14" s="3" t="s">
        <v>10</v>
      </c>
      <c r="H14" s="49"/>
      <c r="I14" s="49"/>
    </row>
    <row r="15" spans="4:9" ht="12.75">
      <c r="D15" s="2"/>
      <c r="E15" s="2"/>
      <c r="G15" s="4" t="s">
        <v>11</v>
      </c>
      <c r="H15" s="49"/>
      <c r="I15" s="49"/>
    </row>
    <row r="16" spans="4:5" ht="12.75">
      <c r="D16" s="2"/>
      <c r="E16" s="2"/>
    </row>
    <row r="17" spans="3:9" ht="12.75">
      <c r="C17" s="57" t="s">
        <v>12</v>
      </c>
      <c r="D17" s="57"/>
      <c r="E17" s="53"/>
      <c r="F17" s="54" t="s">
        <v>13</v>
      </c>
      <c r="G17" s="54"/>
      <c r="H17" s="49" t="s">
        <v>14</v>
      </c>
      <c r="I17" s="49"/>
    </row>
    <row r="18" spans="5:9" ht="12.75">
      <c r="E18" s="3"/>
      <c r="F18" s="54"/>
      <c r="G18" s="54"/>
      <c r="H18" s="3" t="s">
        <v>51</v>
      </c>
      <c r="I18" s="3" t="s">
        <v>52</v>
      </c>
    </row>
    <row r="19" spans="4:9" ht="15">
      <c r="D19" s="8" t="s">
        <v>53</v>
      </c>
      <c r="E19" s="3"/>
      <c r="F19" s="49"/>
      <c r="G19" s="49"/>
      <c r="H19" s="3"/>
      <c r="I19" s="3"/>
    </row>
    <row r="20" spans="1:9" ht="15" customHeight="1">
      <c r="A20" s="39" t="s">
        <v>54</v>
      </c>
      <c r="B20" s="39"/>
      <c r="C20" s="39"/>
      <c r="D20" s="39"/>
      <c r="E20" s="39"/>
      <c r="F20" s="39"/>
      <c r="G20" s="39"/>
      <c r="H20" s="39"/>
      <c r="I20" s="39"/>
    </row>
    <row r="21" spans="1:9" ht="9.75" customHeight="1">
      <c r="A21" s="2"/>
      <c r="B21" s="2"/>
      <c r="C21" s="2"/>
      <c r="D21" s="2"/>
      <c r="E21" s="2"/>
      <c r="F21" s="2"/>
      <c r="G21" s="2"/>
      <c r="H21" s="56"/>
      <c r="I21" s="56"/>
    </row>
    <row r="22" spans="1:9" ht="32.25" customHeight="1">
      <c r="A22" s="35" t="s">
        <v>55</v>
      </c>
      <c r="B22" s="35"/>
      <c r="C22" s="35" t="s">
        <v>56</v>
      </c>
      <c r="D22" s="35" t="s">
        <v>1</v>
      </c>
      <c r="E22" s="35"/>
      <c r="F22" s="35" t="s">
        <v>57</v>
      </c>
      <c r="G22" s="35"/>
      <c r="H22" s="35"/>
      <c r="I22" s="35"/>
    </row>
    <row r="23" spans="1:9" ht="45" customHeight="1">
      <c r="A23" s="35"/>
      <c r="B23" s="35"/>
      <c r="C23" s="35"/>
      <c r="D23" s="35"/>
      <c r="E23" s="35"/>
      <c r="F23" s="10" t="s">
        <v>58</v>
      </c>
      <c r="G23" s="10" t="s">
        <v>59</v>
      </c>
      <c r="H23" s="35" t="s">
        <v>60</v>
      </c>
      <c r="I23" s="35"/>
    </row>
    <row r="24" spans="1:9" ht="15" customHeight="1">
      <c r="A24" s="32" t="s">
        <v>28</v>
      </c>
      <c r="B24" s="32"/>
      <c r="C24" s="9" t="s">
        <v>29</v>
      </c>
      <c r="D24" s="32" t="s">
        <v>30</v>
      </c>
      <c r="E24" s="32"/>
      <c r="F24" s="9" t="s">
        <v>31</v>
      </c>
      <c r="G24" s="9" t="s">
        <v>32</v>
      </c>
      <c r="H24" s="32" t="s">
        <v>33</v>
      </c>
      <c r="I24" s="32"/>
    </row>
    <row r="25" spans="1:9" ht="12.75">
      <c r="A25" s="49" t="s">
        <v>31</v>
      </c>
      <c r="B25" s="49"/>
      <c r="C25" s="27" t="s">
        <v>104</v>
      </c>
      <c r="D25" s="54"/>
      <c r="E25" s="54"/>
      <c r="F25" s="28">
        <v>565240.4</v>
      </c>
      <c r="G25" s="28">
        <f>F25</f>
        <v>565240.4</v>
      </c>
      <c r="H25" s="68">
        <f>G25</f>
        <v>565240.4</v>
      </c>
      <c r="I25" s="49"/>
    </row>
    <row r="26" spans="7:9" ht="17.25" customHeight="1">
      <c r="G26" s="13" t="s">
        <v>61</v>
      </c>
      <c r="H26" s="67">
        <f>H25</f>
        <v>565240.4</v>
      </c>
      <c r="I26" s="32"/>
    </row>
    <row r="27" spans="1:9" ht="15" customHeight="1">
      <c r="A27" s="17"/>
      <c r="B27" s="17"/>
      <c r="C27" s="17"/>
      <c r="D27" s="17"/>
      <c r="E27" s="17"/>
      <c r="F27" s="17"/>
      <c r="G27" s="13" t="s">
        <v>92</v>
      </c>
      <c r="H27" s="69">
        <v>0</v>
      </c>
      <c r="I27" s="70"/>
    </row>
    <row r="28" spans="1:9" ht="15.75" customHeight="1">
      <c r="A28" s="12"/>
      <c r="B28" s="12"/>
      <c r="C28" s="12"/>
      <c r="D28" s="12"/>
      <c r="E28" s="12"/>
      <c r="F28" s="12"/>
      <c r="G28" s="18" t="s">
        <v>93</v>
      </c>
      <c r="H28" s="67">
        <f>H26+H27</f>
        <v>565240.4</v>
      </c>
      <c r="I28" s="32"/>
    </row>
    <row r="29" ht="41.25" customHeight="1">
      <c r="G29" s="14"/>
    </row>
    <row r="30" ht="15" customHeight="1">
      <c r="G30" s="14"/>
    </row>
    <row r="31" spans="1:9" ht="12.75">
      <c r="A31" s="1" t="s">
        <v>38</v>
      </c>
      <c r="B31" s="40" t="s">
        <v>39</v>
      </c>
      <c r="C31" s="40"/>
      <c r="D31" s="15"/>
      <c r="G31" s="41"/>
      <c r="H31" s="41"/>
      <c r="I31" s="41"/>
    </row>
    <row r="32" spans="2:9" ht="12.75">
      <c r="B32" s="47" t="s">
        <v>40</v>
      </c>
      <c r="C32" s="47"/>
      <c r="D32" s="16"/>
      <c r="E32" s="5" t="s">
        <v>41</v>
      </c>
      <c r="F32" s="6"/>
      <c r="G32" s="47" t="s">
        <v>42</v>
      </c>
      <c r="H32" s="47"/>
      <c r="I32" s="47"/>
    </row>
    <row r="33" ht="12.75">
      <c r="G33" s="14"/>
    </row>
    <row r="34" spans="2:7" ht="12.75">
      <c r="B34" s="2" t="s">
        <v>43</v>
      </c>
      <c r="G34" s="14"/>
    </row>
    <row r="35" ht="12.75">
      <c r="G35" s="14"/>
    </row>
    <row r="36" ht="12.75">
      <c r="G36" s="14"/>
    </row>
    <row r="37" spans="1:9" ht="12.75">
      <c r="A37" s="1" t="s">
        <v>44</v>
      </c>
      <c r="B37" s="40" t="s">
        <v>45</v>
      </c>
      <c r="C37" s="40"/>
      <c r="D37" s="17"/>
      <c r="F37" s="17"/>
      <c r="G37" s="40"/>
      <c r="H37" s="40"/>
      <c r="I37" s="40"/>
    </row>
    <row r="38" spans="2:9" ht="12.75">
      <c r="B38" s="47" t="s">
        <v>62</v>
      </c>
      <c r="C38" s="47"/>
      <c r="D38" s="17"/>
      <c r="E38" s="5" t="s">
        <v>41</v>
      </c>
      <c r="G38" s="47" t="s">
        <v>42</v>
      </c>
      <c r="H38" s="47"/>
      <c r="I38" s="47"/>
    </row>
    <row r="40" spans="2:7" ht="12.75">
      <c r="B40" s="2" t="s">
        <v>43</v>
      </c>
      <c r="G40" s="14"/>
    </row>
  </sheetData>
  <sheetProtection/>
  <mergeCells count="48">
    <mergeCell ref="B38:C38"/>
    <mergeCell ref="G38:I38"/>
    <mergeCell ref="C22:C23"/>
    <mergeCell ref="C17:E17"/>
    <mergeCell ref="B32:C32"/>
    <mergeCell ref="G32:I32"/>
    <mergeCell ref="B37:C37"/>
    <mergeCell ref="G37:I37"/>
    <mergeCell ref="H26:I26"/>
    <mergeCell ref="H27:I27"/>
    <mergeCell ref="H28:I28"/>
    <mergeCell ref="B31:C31"/>
    <mergeCell ref="G31:I31"/>
    <mergeCell ref="A25:B25"/>
    <mergeCell ref="D25:E25"/>
    <mergeCell ref="H25:I25"/>
    <mergeCell ref="A24:B24"/>
    <mergeCell ref="D24:E24"/>
    <mergeCell ref="H24:I24"/>
    <mergeCell ref="F19:G19"/>
    <mergeCell ref="A20:I20"/>
    <mergeCell ref="H21:I21"/>
    <mergeCell ref="A22:B23"/>
    <mergeCell ref="D22:E23"/>
    <mergeCell ref="F22:I22"/>
    <mergeCell ref="H23:I23"/>
    <mergeCell ref="H13:I13"/>
    <mergeCell ref="H14:I14"/>
    <mergeCell ref="H15:I15"/>
    <mergeCell ref="F17:G18"/>
    <mergeCell ref="H17:I17"/>
    <mergeCell ref="A10:F10"/>
    <mergeCell ref="H10:I11"/>
    <mergeCell ref="A11:F11"/>
    <mergeCell ref="H12:I12"/>
    <mergeCell ref="D12:G12"/>
    <mergeCell ref="A6:F6"/>
    <mergeCell ref="H6:I7"/>
    <mergeCell ref="A7:F7"/>
    <mergeCell ref="A8:F8"/>
    <mergeCell ref="H8:I9"/>
    <mergeCell ref="A9:F9"/>
    <mergeCell ref="H1:I1"/>
    <mergeCell ref="H2:I2"/>
    <mergeCell ref="H3:I3"/>
    <mergeCell ref="A4:F4"/>
    <mergeCell ref="H4:I5"/>
    <mergeCell ref="A5:F5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</dc:creator>
  <cp:keywords/>
  <dc:description/>
  <cp:lastModifiedBy>ольга</cp:lastModifiedBy>
  <cp:lastPrinted>2012-05-30T16:41:11Z</cp:lastPrinted>
  <dcterms:created xsi:type="dcterms:W3CDTF">2012-05-30T16:19:18Z</dcterms:created>
  <dcterms:modified xsi:type="dcterms:W3CDTF">2016-05-06T08:44:55Z</dcterms:modified>
  <cp:category/>
  <cp:version/>
  <cp:contentType/>
  <cp:contentStatus/>
</cp:coreProperties>
</file>